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021 год" sheetId="8" r:id="rId1"/>
  </sheets>
  <calcPr calcId="125725"/>
</workbook>
</file>

<file path=xl/calcChain.xml><?xml version="1.0" encoding="utf-8"?>
<calcChain xmlns="http://schemas.openxmlformats.org/spreadsheetml/2006/main">
  <c r="H15" i="8"/>
  <c r="H16"/>
  <c r="I16"/>
  <c r="C19"/>
  <c r="C40" s="1"/>
  <c r="D40" s="1"/>
  <c r="C23"/>
  <c r="D23" s="1"/>
  <c r="C24"/>
  <c r="D24" s="1"/>
  <c r="J25"/>
  <c r="C25"/>
  <c r="D25" s="1"/>
  <c r="I31"/>
  <c r="J31" s="1"/>
  <c r="C30"/>
  <c r="D30"/>
  <c r="C29"/>
  <c r="D29" s="1"/>
  <c r="C27"/>
  <c r="D27"/>
  <c r="C26"/>
  <c r="D26" s="1"/>
  <c r="C22"/>
  <c r="D22"/>
  <c r="C21"/>
  <c r="D21" s="1"/>
  <c r="I40"/>
  <c r="H40"/>
  <c r="G40"/>
  <c r="B40"/>
  <c r="H36"/>
  <c r="G36"/>
  <c r="G37" s="1"/>
  <c r="B36"/>
  <c r="D35"/>
  <c r="D34"/>
  <c r="D33"/>
  <c r="B31"/>
  <c r="J30"/>
  <c r="F30"/>
  <c r="J29"/>
  <c r="J28"/>
  <c r="F28"/>
  <c r="D28"/>
  <c r="J27"/>
  <c r="J26"/>
  <c r="J24"/>
  <c r="J23"/>
  <c r="J22"/>
  <c r="J21"/>
  <c r="J19"/>
  <c r="J40" s="1"/>
  <c r="F15"/>
  <c r="F16"/>
  <c r="J16"/>
  <c r="C16"/>
  <c r="D16" s="1"/>
  <c r="I15"/>
  <c r="C15"/>
  <c r="D15"/>
  <c r="H37"/>
  <c r="J15"/>
  <c r="I36" l="1"/>
  <c r="C31"/>
  <c r="D31" s="1"/>
  <c r="J36" l="1"/>
  <c r="C36"/>
  <c r="D36" s="1"/>
  <c r="I37"/>
  <c r="C37" l="1"/>
  <c r="D37" s="1"/>
  <c r="J37"/>
</calcChain>
</file>

<file path=xl/sharedStrings.xml><?xml version="1.0" encoding="utf-8"?>
<sst xmlns="http://schemas.openxmlformats.org/spreadsheetml/2006/main" count="80" uniqueCount="62">
  <si>
    <t xml:space="preserve">Наименование
мероприятия
</t>
  </si>
  <si>
    <t>%</t>
  </si>
  <si>
    <t xml:space="preserve">Показатели
результативности
выполнения
мероприятия
</t>
  </si>
  <si>
    <t xml:space="preserve">Ед.
измерения
</t>
  </si>
  <si>
    <t xml:space="preserve">% вы-
пол-
нения
</t>
  </si>
  <si>
    <t>Исполнитель</t>
  </si>
  <si>
    <t>1. Цель</t>
  </si>
  <si>
    <t>1.1. Задача</t>
  </si>
  <si>
    <t>бюджет поселения</t>
  </si>
  <si>
    <t>областной бюджет</t>
  </si>
  <si>
    <t>федеральный бюджет</t>
  </si>
  <si>
    <t>другие источники (средства собственников, средства фондов и т.п.)</t>
  </si>
  <si>
    <t>ИТОГО</t>
  </si>
  <si>
    <t>муниципальных программ</t>
  </si>
  <si>
    <t>Примечание:</t>
  </si>
  <si>
    <t>За базовое значение берется фактическое значение показателя за год, предшествующий году начала реализации Программы.</t>
  </si>
  <si>
    <t xml:space="preserve">Глава администрации   </t>
  </si>
  <si>
    <t>в том числе:</t>
  </si>
  <si>
    <t xml:space="preserve">ОТЧЕТ О ХОДЕ РЕАЛИЗАЦИИ МУНИЦИПАЛЬНОЙ ПРОГРАММЫ 
</t>
  </si>
  <si>
    <t>тыс. руб.</t>
  </si>
  <si>
    <t>Пояснение:</t>
  </si>
  <si>
    <t>Главный бухгалтер: _________________________________________ Гурова Ю. А.</t>
  </si>
  <si>
    <t>Приложение № 6</t>
  </si>
  <si>
    <t>к Порядку принятия решений о разработке</t>
  </si>
  <si>
    <t xml:space="preserve">Фактическое
Финансирование мероприятий
(кассовые расходы) руб.
</t>
  </si>
  <si>
    <t>Оплата труда и начисления работников учреждения</t>
  </si>
  <si>
    <t>1.1.2. Молодежная политика</t>
  </si>
  <si>
    <t>Услуги по содержанию имущества</t>
  </si>
  <si>
    <t>Приобретение основных средств и материальных запасов</t>
  </si>
  <si>
    <t>Коммунальные услуги и услуги связи</t>
  </si>
  <si>
    <t>1.1.3.Мероприятия в области физической культуры и спорта</t>
  </si>
  <si>
    <t>Проведение социально-значимых мероприятий</t>
  </si>
  <si>
    <t>чел</t>
  </si>
  <si>
    <t>мер./чел.</t>
  </si>
  <si>
    <t>Кузьмичевского сельского поселения: ___________________________________________  Борисенко П. С.</t>
  </si>
  <si>
    <t>Руководитель (Координатор):  ________________________________  Полубоярцева А. А.</t>
  </si>
  <si>
    <t>Капитальный ремонт центрального входа ДК</t>
  </si>
  <si>
    <t>МКУК "Центр культуры и благоустройства Кузьмичевского с. п."</t>
  </si>
  <si>
    <t>17</t>
  </si>
  <si>
    <t>чел.</t>
  </si>
  <si>
    <t>1.1.4. Меропиряти по благоустройству и озеленению территории поселения</t>
  </si>
  <si>
    <t>Проведение мероприятий для детей и молодежи</t>
  </si>
  <si>
    <t>Мероприятия в области физической культуры и спорта</t>
  </si>
  <si>
    <t>Оплата труда рабочих по благоустройству</t>
  </si>
  <si>
    <t>Благоустройство кладбища</t>
  </si>
  <si>
    <t>Прочие расходы по благоустройству</t>
  </si>
  <si>
    <t>16</t>
  </si>
  <si>
    <t>Базовое
значение
2020 год</t>
  </si>
  <si>
    <t>Плановое
значение
2021 год</t>
  </si>
  <si>
    <t>Фактическое
значение
2021 год</t>
  </si>
  <si>
    <t xml:space="preserve">Предусмотрено Программой от 26.02.2021 года № 14,
тыс. руб.
</t>
  </si>
  <si>
    <t xml:space="preserve">«Сохранение и развитие муниципального казённого учреждения культуры «Центр  культуры и благоустройства Кузьмичёвского сельского  поселения на 2021-2023 годы» за 2021 год                                  </t>
  </si>
  <si>
    <t xml:space="preserve"> (утверждена Постановлением администрации Кузьмичевского сельского поселения от 26.02.2021 года № 14)                                    </t>
  </si>
  <si>
    <t>143/3444</t>
  </si>
  <si>
    <t>47/757</t>
  </si>
  <si>
    <t>137,1</t>
  </si>
  <si>
    <t>51,2</t>
  </si>
  <si>
    <t>2406</t>
  </si>
  <si>
    <t>228/37155</t>
  </si>
  <si>
    <t>418/41356</t>
  </si>
  <si>
    <t>Кредиторская задолженность на 01.01.2021 года составляет 321,0 тыс. руб. и  не исполненные Бюджетные обязательства за 2019 год по капитальному ремонту центрального входа ДК 2100,0 тыс. руб.. Кредиторская задолженность на 01.01.2022 года 1495,2 тыс. руб.</t>
  </si>
  <si>
    <t>Мероприятие:                                                    1.1.1 Содержание учреждения культуры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</si>
</sst>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3">
    <font>
      <sz val="10"/>
      <name val="Arial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11" fontId="0" fillId="0" borderId="0" xfId="0" applyNumberFormat="1" applyAlignment="1">
      <alignment horizontal="left" vertical="justify" wrapText="1"/>
    </xf>
    <xf numFmtId="11" fontId="0" fillId="0" borderId="2" xfId="0" applyNumberFormat="1" applyBorder="1" applyAlignment="1">
      <alignment horizontal="left" vertical="justify" wrapText="1"/>
    </xf>
    <xf numFmtId="11" fontId="0" fillId="0" borderId="3" xfId="0" applyNumberFormat="1" applyBorder="1" applyAlignment="1">
      <alignment horizontal="left" vertical="justify" wrapText="1"/>
    </xf>
    <xf numFmtId="11" fontId="0" fillId="0" borderId="1" xfId="0" applyNumberFormat="1" applyBorder="1" applyAlignment="1">
      <alignment horizontal="left" vertical="justify" wrapText="1"/>
    </xf>
    <xf numFmtId="11" fontId="1" fillId="2" borderId="1" xfId="0" applyNumberFormat="1" applyFont="1" applyFill="1" applyBorder="1" applyAlignment="1">
      <alignment horizontal="left" vertical="justify" wrapText="1"/>
    </xf>
    <xf numFmtId="11" fontId="4" fillId="0" borderId="0" xfId="0" applyNumberFormat="1" applyFont="1" applyAlignment="1">
      <alignment horizontal="left" vertical="justify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4" fillId="0" borderId="0" xfId="0" applyNumberFormat="1" applyFont="1"/>
    <xf numFmtId="164" fontId="0" fillId="0" borderId="4" xfId="0" applyNumberForma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left" vertical="justify" wrapText="1"/>
    </xf>
    <xf numFmtId="164" fontId="2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center" vertical="justify" wrapText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11" fontId="1" fillId="2" borderId="1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9" fontId="0" fillId="3" borderId="1" xfId="0" applyNumberFormat="1" applyFill="1" applyBorder="1"/>
    <xf numFmtId="164" fontId="4" fillId="3" borderId="0" xfId="0" applyNumberFormat="1" applyFont="1" applyFill="1"/>
    <xf numFmtId="49" fontId="9" fillId="0" borderId="1" xfId="0" applyNumberFormat="1" applyFont="1" applyBorder="1" applyAlignment="1">
      <alignment horizontal="center" vertical="center" wrapText="1"/>
    </xf>
    <xf numFmtId="11" fontId="10" fillId="0" borderId="3" xfId="0" applyNumberFormat="1" applyFont="1" applyBorder="1" applyAlignment="1">
      <alignment horizontal="left" vertical="justify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/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64" fontId="0" fillId="0" borderId="9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1" fontId="4" fillId="0" borderId="0" xfId="0" applyNumberFormat="1" applyFont="1" applyAlignment="1">
      <alignment horizontal="left" vertical="justify" wrapText="1"/>
    </xf>
    <xf numFmtId="0" fontId="2" fillId="0" borderId="0" xfId="0" applyFont="1" applyAlignment="1">
      <alignment horizontal="left"/>
    </xf>
    <xf numFmtId="49" fontId="0" fillId="0" borderId="5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165" fontId="0" fillId="0" borderId="2" xfId="0" applyNumberFormat="1" applyBorder="1" applyAlignment="1">
      <alignment horizontal="center" vertical="justify" wrapText="1"/>
    </xf>
    <xf numFmtId="165" fontId="0" fillId="0" borderId="3" xfId="0" applyNumberFormat="1" applyBorder="1" applyAlignment="1">
      <alignment horizontal="center" vertical="justify" wrapText="1"/>
    </xf>
    <xf numFmtId="165" fontId="8" fillId="0" borderId="2" xfId="0" applyNumberFormat="1" applyFont="1" applyBorder="1" applyAlignment="1">
      <alignment horizontal="center" vertical="justify" wrapText="1"/>
    </xf>
    <xf numFmtId="165" fontId="0" fillId="0" borderId="7" xfId="0" applyNumberFormat="1" applyBorder="1" applyAlignment="1">
      <alignment horizontal="center" vertical="justify" wrapText="1"/>
    </xf>
    <xf numFmtId="165" fontId="0" fillId="0" borderId="8" xfId="0" applyNumberFormat="1" applyBorder="1" applyAlignment="1">
      <alignment horizontal="center" vertical="justify" wrapText="1"/>
    </xf>
    <xf numFmtId="165" fontId="0" fillId="3" borderId="2" xfId="0" applyNumberFormat="1" applyFill="1" applyBorder="1" applyAlignment="1">
      <alignment horizontal="center" vertical="justify" wrapText="1"/>
    </xf>
    <xf numFmtId="165" fontId="0" fillId="3" borderId="3" xfId="0" applyNumberFormat="1" applyFill="1" applyBorder="1" applyAlignment="1">
      <alignment horizontal="center" vertical="justify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24" workbookViewId="0">
      <selection activeCell="N20" sqref="N20"/>
    </sheetView>
  </sheetViews>
  <sheetFormatPr defaultRowHeight="12.5"/>
  <cols>
    <col min="1" max="1" width="38" style="6" customWidth="1"/>
    <col min="2" max="2" width="8.54296875" customWidth="1"/>
    <col min="3" max="3" width="10.81640625" customWidth="1"/>
    <col min="4" max="4" width="10.54296875" customWidth="1"/>
    <col min="5" max="5" width="10.453125" style="28" customWidth="1"/>
    <col min="6" max="6" width="9.81640625" customWidth="1"/>
    <col min="9" max="9" width="9.453125" customWidth="1"/>
    <col min="10" max="10" width="7.54296875" style="12" customWidth="1"/>
    <col min="11" max="11" width="19.54296875" customWidth="1"/>
  </cols>
  <sheetData>
    <row r="1" spans="1:12" ht="15.5">
      <c r="I1" s="62" t="s">
        <v>22</v>
      </c>
      <c r="J1" s="62"/>
      <c r="K1" s="62"/>
    </row>
    <row r="2" spans="1:12" ht="13">
      <c r="I2" s="63" t="s">
        <v>23</v>
      </c>
      <c r="J2" s="63"/>
      <c r="K2" s="63"/>
    </row>
    <row r="3" spans="1:12" ht="13">
      <c r="I3" s="63" t="s">
        <v>13</v>
      </c>
      <c r="J3" s="63"/>
      <c r="K3" s="63"/>
    </row>
    <row r="4" spans="1:12" ht="15.5">
      <c r="I4" s="4"/>
      <c r="J4" s="20"/>
      <c r="K4" s="4"/>
    </row>
    <row r="5" spans="1:12" ht="15.5">
      <c r="I5" s="4"/>
      <c r="J5" s="20"/>
      <c r="K5" s="4"/>
    </row>
    <row r="6" spans="1:12" ht="16.5" customHeight="1">
      <c r="A6" s="64" t="s">
        <v>18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2" ht="45.75" customHeight="1">
      <c r="A7" s="64" t="s">
        <v>51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2" ht="18.75" customHeight="1">
      <c r="A8" s="65" t="s">
        <v>52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2" ht="18" customHeight="1">
      <c r="B9" s="1"/>
      <c r="C9" s="1"/>
      <c r="D9" s="1"/>
      <c r="E9" s="29"/>
      <c r="F9" s="1"/>
      <c r="G9" s="1"/>
      <c r="H9" s="1"/>
      <c r="I9" s="1"/>
      <c r="J9" s="13"/>
      <c r="K9" s="1"/>
    </row>
    <row r="10" spans="1:12" s="1" customFormat="1" ht="69" customHeight="1">
      <c r="A10" s="55" t="s">
        <v>0</v>
      </c>
      <c r="B10" s="57" t="s">
        <v>50</v>
      </c>
      <c r="C10" s="58" t="s">
        <v>24</v>
      </c>
      <c r="D10" s="59"/>
      <c r="E10" s="60" t="s">
        <v>2</v>
      </c>
      <c r="F10" s="55" t="s">
        <v>3</v>
      </c>
      <c r="G10" s="57" t="s">
        <v>47</v>
      </c>
      <c r="H10" s="57" t="s">
        <v>48</v>
      </c>
      <c r="I10" s="57" t="s">
        <v>49</v>
      </c>
      <c r="J10" s="55" t="s">
        <v>4</v>
      </c>
      <c r="K10" s="55" t="s">
        <v>5</v>
      </c>
    </row>
    <row r="11" spans="1:12" s="1" customFormat="1" ht="31.5" customHeight="1">
      <c r="A11" s="56"/>
      <c r="B11" s="56"/>
      <c r="C11" s="21" t="s">
        <v>19</v>
      </c>
      <c r="D11" s="21" t="s">
        <v>1</v>
      </c>
      <c r="E11" s="61"/>
      <c r="F11" s="56"/>
      <c r="G11" s="56"/>
      <c r="H11" s="56"/>
      <c r="I11" s="56"/>
      <c r="J11" s="56"/>
      <c r="K11" s="56"/>
    </row>
    <row r="12" spans="1:12">
      <c r="A12" s="9"/>
      <c r="B12" s="3"/>
      <c r="C12" s="3"/>
      <c r="D12" s="3"/>
      <c r="E12" s="30"/>
      <c r="F12" s="3"/>
      <c r="G12" s="3"/>
      <c r="H12" s="3"/>
      <c r="I12" s="3"/>
      <c r="J12" s="14"/>
      <c r="K12" s="3"/>
    </row>
    <row r="13" spans="1:12">
      <c r="A13" s="52" t="s">
        <v>6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</row>
    <row r="14" spans="1:12" ht="14.25" customHeight="1">
      <c r="A14" s="7" t="s">
        <v>7</v>
      </c>
      <c r="B14" s="3"/>
      <c r="C14" s="3"/>
      <c r="D14" s="3"/>
      <c r="E14" s="31"/>
      <c r="F14" s="3"/>
      <c r="G14" s="3"/>
      <c r="H14" s="3"/>
      <c r="I14" s="3"/>
      <c r="J14" s="14"/>
      <c r="K14" s="3"/>
    </row>
    <row r="15" spans="1:12" ht="35.15" customHeight="1">
      <c r="A15" s="22" t="s">
        <v>61</v>
      </c>
      <c r="B15" s="66">
        <v>11109.4</v>
      </c>
      <c r="C15" s="17">
        <f>I15</f>
        <v>8037.1399999999994</v>
      </c>
      <c r="D15" s="41">
        <f>C15/B15*100</f>
        <v>72.345401191783537</v>
      </c>
      <c r="E15" s="32" t="s">
        <v>59</v>
      </c>
      <c r="F15" s="17" t="str">
        <f>F29</f>
        <v>мер./чел.</v>
      </c>
      <c r="G15" s="66">
        <v>8345.5</v>
      </c>
      <c r="H15" s="17">
        <f>H16+H19</f>
        <v>10029.400000000001</v>
      </c>
      <c r="I15" s="17">
        <f>I16+I19</f>
        <v>8037.1399999999994</v>
      </c>
      <c r="J15" s="14">
        <f>I15/H15*100</f>
        <v>80.135800745807302</v>
      </c>
      <c r="K15" s="38" t="s">
        <v>37</v>
      </c>
    </row>
    <row r="16" spans="1:12" ht="14">
      <c r="A16" s="10" t="s">
        <v>8</v>
      </c>
      <c r="B16" s="67">
        <v>11109.4</v>
      </c>
      <c r="C16" s="16">
        <f>I16</f>
        <v>7466.9499999999989</v>
      </c>
      <c r="D16" s="14">
        <f t="shared" ref="D16:D40" si="0">C16/B16*100</f>
        <v>67.21290078672115</v>
      </c>
      <c r="E16" s="33" t="s">
        <v>58</v>
      </c>
      <c r="F16" s="16" t="str">
        <f>F15</f>
        <v>мер./чел.</v>
      </c>
      <c r="G16" s="67">
        <v>8345.5</v>
      </c>
      <c r="H16" s="16">
        <f>(H21+H22+H23+H24+H25+H26)-H19</f>
        <v>9459.2100000000009</v>
      </c>
      <c r="I16" s="16">
        <f>(I21+I22+I23+I24+I25+I26)-I19</f>
        <v>7466.9499999999989</v>
      </c>
      <c r="J16" s="14">
        <f>I16/H16*100</f>
        <v>78.938410290077059</v>
      </c>
      <c r="K16" s="3"/>
      <c r="L16" s="47"/>
    </row>
    <row r="17" spans="1:13" ht="14">
      <c r="A17" s="10" t="s">
        <v>9</v>
      </c>
      <c r="B17" s="67">
        <v>0</v>
      </c>
      <c r="C17" s="16">
        <v>0</v>
      </c>
      <c r="D17" s="14">
        <v>0</v>
      </c>
      <c r="E17" s="34"/>
      <c r="F17" s="3"/>
      <c r="G17" s="68">
        <v>0</v>
      </c>
      <c r="H17" s="14">
        <v>0</v>
      </c>
      <c r="I17" s="14">
        <v>0</v>
      </c>
      <c r="J17" s="14">
        <v>0</v>
      </c>
      <c r="K17" s="3"/>
    </row>
    <row r="18" spans="1:13" ht="19.5" customHeight="1">
      <c r="A18" s="10" t="s">
        <v>10</v>
      </c>
      <c r="B18" s="67">
        <v>0</v>
      </c>
      <c r="C18" s="16">
        <v>0</v>
      </c>
      <c r="D18" s="14">
        <v>0</v>
      </c>
      <c r="E18" s="34"/>
      <c r="F18" s="3"/>
      <c r="G18" s="68">
        <v>0</v>
      </c>
      <c r="H18" s="14">
        <v>0</v>
      </c>
      <c r="I18" s="14">
        <v>0</v>
      </c>
      <c r="J18" s="14">
        <v>0</v>
      </c>
      <c r="K18" s="3"/>
    </row>
    <row r="19" spans="1:13" ht="25">
      <c r="A19" s="8" t="s">
        <v>11</v>
      </c>
      <c r="B19" s="68">
        <v>0</v>
      </c>
      <c r="C19" s="14">
        <f>I19</f>
        <v>570.19000000000005</v>
      </c>
      <c r="D19" s="14">
        <v>0</v>
      </c>
      <c r="E19" s="35"/>
      <c r="F19" s="3"/>
      <c r="G19" s="68">
        <v>0</v>
      </c>
      <c r="H19" s="14">
        <v>570.19000000000005</v>
      </c>
      <c r="I19" s="14">
        <v>570.19000000000005</v>
      </c>
      <c r="J19" s="14">
        <f>I19/H19*100</f>
        <v>100</v>
      </c>
      <c r="K19" s="3"/>
      <c r="M19" s="12"/>
    </row>
    <row r="20" spans="1:13" ht="19.5" customHeight="1">
      <c r="A20" s="10" t="s">
        <v>17</v>
      </c>
      <c r="B20" s="67"/>
      <c r="C20" s="16"/>
      <c r="D20" s="14"/>
      <c r="E20" s="35"/>
      <c r="F20" s="3"/>
      <c r="G20" s="68"/>
      <c r="H20" s="3"/>
      <c r="I20" s="14"/>
      <c r="J20" s="14"/>
      <c r="K20" s="3"/>
    </row>
    <row r="21" spans="1:13" ht="28.5" customHeight="1">
      <c r="A21" s="10" t="s">
        <v>25</v>
      </c>
      <c r="B21" s="67">
        <v>5223.8999999999996</v>
      </c>
      <c r="C21" s="16">
        <f t="shared" ref="C21:C27" si="1">I21</f>
        <v>4208.2</v>
      </c>
      <c r="D21" s="14">
        <f t="shared" si="0"/>
        <v>80.556672218074624</v>
      </c>
      <c r="E21" s="34" t="s">
        <v>38</v>
      </c>
      <c r="F21" s="3" t="s">
        <v>32</v>
      </c>
      <c r="G21" s="68">
        <v>3886.2</v>
      </c>
      <c r="H21" s="14">
        <v>4280.43</v>
      </c>
      <c r="I21" s="14">
        <v>4208.2</v>
      </c>
      <c r="J21" s="14">
        <f t="shared" ref="J21:J28" si="2">I21/H21*100</f>
        <v>98.31255271082577</v>
      </c>
      <c r="K21" s="3"/>
      <c r="M21" s="12"/>
    </row>
    <row r="22" spans="1:13" ht="19.5" customHeight="1">
      <c r="A22" s="10" t="s">
        <v>29</v>
      </c>
      <c r="B22" s="67">
        <v>1066</v>
      </c>
      <c r="C22" s="16">
        <f t="shared" si="1"/>
        <v>745.94</v>
      </c>
      <c r="D22" s="14">
        <f t="shared" si="0"/>
        <v>69.975609756097569</v>
      </c>
      <c r="E22" s="35"/>
      <c r="F22" s="3"/>
      <c r="G22" s="68">
        <v>1657.5</v>
      </c>
      <c r="H22" s="14">
        <v>2576.6</v>
      </c>
      <c r="I22" s="14">
        <v>745.94</v>
      </c>
      <c r="J22" s="14">
        <f t="shared" si="2"/>
        <v>28.950554994954597</v>
      </c>
      <c r="K22" s="3"/>
    </row>
    <row r="23" spans="1:13" ht="21" customHeight="1">
      <c r="A23" s="10" t="s">
        <v>27</v>
      </c>
      <c r="B23" s="69">
        <v>540.9</v>
      </c>
      <c r="C23" s="27">
        <f t="shared" si="1"/>
        <v>689.6</v>
      </c>
      <c r="D23" s="14">
        <f t="shared" si="0"/>
        <v>127.49121833980404</v>
      </c>
      <c r="E23" s="35"/>
      <c r="F23" s="3"/>
      <c r="G23" s="68">
        <v>324.60000000000002</v>
      </c>
      <c r="H23" s="14">
        <v>753.97</v>
      </c>
      <c r="I23" s="14">
        <v>689.6</v>
      </c>
      <c r="J23" s="14">
        <f t="shared" si="2"/>
        <v>91.462525034152549</v>
      </c>
      <c r="K23" s="3"/>
      <c r="M23" s="12"/>
    </row>
    <row r="24" spans="1:13" ht="29.25" customHeight="1">
      <c r="A24" s="10" t="s">
        <v>28</v>
      </c>
      <c r="B24" s="69">
        <v>229</v>
      </c>
      <c r="C24" s="27">
        <f t="shared" si="1"/>
        <v>271.39999999999998</v>
      </c>
      <c r="D24" s="14">
        <f t="shared" si="0"/>
        <v>118.51528384279474</v>
      </c>
      <c r="E24" s="35"/>
      <c r="F24" s="3"/>
      <c r="G24" s="68">
        <v>449.6</v>
      </c>
      <c r="H24" s="14">
        <v>285.39999999999998</v>
      </c>
      <c r="I24" s="14">
        <v>271.39999999999998</v>
      </c>
      <c r="J24" s="14">
        <f t="shared" si="2"/>
        <v>95.094604064470929</v>
      </c>
      <c r="K24" s="3"/>
      <c r="M24" s="46"/>
    </row>
    <row r="25" spans="1:13" ht="29.25" customHeight="1">
      <c r="A25" s="10" t="s">
        <v>31</v>
      </c>
      <c r="B25" s="69">
        <v>149</v>
      </c>
      <c r="C25" s="27">
        <f t="shared" si="1"/>
        <v>22</v>
      </c>
      <c r="D25" s="14">
        <f t="shared" si="0"/>
        <v>14.76510067114094</v>
      </c>
      <c r="E25" s="33" t="s">
        <v>58</v>
      </c>
      <c r="F25" s="3" t="s">
        <v>33</v>
      </c>
      <c r="G25" s="71">
        <v>0</v>
      </c>
      <c r="H25" s="30">
        <v>33</v>
      </c>
      <c r="I25" s="30">
        <v>22</v>
      </c>
      <c r="J25" s="30">
        <f>I25/H25*100</f>
        <v>66.666666666666657</v>
      </c>
      <c r="K25" s="3"/>
    </row>
    <row r="26" spans="1:13" ht="25.5" customHeight="1">
      <c r="A26" s="10" t="s">
        <v>36</v>
      </c>
      <c r="B26" s="69">
        <v>0</v>
      </c>
      <c r="C26" s="27">
        <f t="shared" si="1"/>
        <v>2100</v>
      </c>
      <c r="D26" s="14" t="e">
        <f t="shared" si="0"/>
        <v>#DIV/0!</v>
      </c>
      <c r="E26" s="35"/>
      <c r="F26" s="3"/>
      <c r="G26" s="68">
        <v>1832.1</v>
      </c>
      <c r="H26" s="14">
        <v>2100</v>
      </c>
      <c r="I26" s="14">
        <v>2100</v>
      </c>
      <c r="J26" s="14">
        <f t="shared" si="2"/>
        <v>100</v>
      </c>
      <c r="K26" s="38" t="s">
        <v>37</v>
      </c>
    </row>
    <row r="27" spans="1:13" ht="22.5" customHeight="1">
      <c r="A27" s="10" t="s">
        <v>26</v>
      </c>
      <c r="B27" s="66">
        <v>50</v>
      </c>
      <c r="C27" s="24">
        <f t="shared" si="1"/>
        <v>137</v>
      </c>
      <c r="D27" s="41">
        <f t="shared" si="0"/>
        <v>274</v>
      </c>
      <c r="E27" s="45" t="s">
        <v>53</v>
      </c>
      <c r="F27" s="25" t="s">
        <v>33</v>
      </c>
      <c r="G27" s="70">
        <v>12.8</v>
      </c>
      <c r="H27" s="40" t="s">
        <v>55</v>
      </c>
      <c r="I27" s="18">
        <v>137</v>
      </c>
      <c r="J27" s="14">
        <f t="shared" si="2"/>
        <v>99.927060539752006</v>
      </c>
      <c r="K27" s="38" t="s">
        <v>37</v>
      </c>
    </row>
    <row r="28" spans="1:13" ht="30" customHeight="1">
      <c r="A28" s="10" t="s">
        <v>41</v>
      </c>
      <c r="B28" s="67">
        <v>50</v>
      </c>
      <c r="C28" s="16">
        <v>50</v>
      </c>
      <c r="D28" s="14">
        <f t="shared" si="0"/>
        <v>100</v>
      </c>
      <c r="E28" s="33" t="s">
        <v>53</v>
      </c>
      <c r="F28" s="16" t="str">
        <f>F27</f>
        <v>мер./чел.</v>
      </c>
      <c r="G28" s="67">
        <v>12.8</v>
      </c>
      <c r="H28" s="16">
        <v>50</v>
      </c>
      <c r="I28" s="16">
        <v>50</v>
      </c>
      <c r="J28" s="14">
        <f t="shared" si="2"/>
        <v>100</v>
      </c>
      <c r="K28" s="3"/>
    </row>
    <row r="29" spans="1:13" ht="33.75" customHeight="1">
      <c r="A29" s="23" t="s">
        <v>30</v>
      </c>
      <c r="B29" s="66">
        <v>200</v>
      </c>
      <c r="C29" s="24">
        <f>I29</f>
        <v>46.3</v>
      </c>
      <c r="D29" s="41">
        <f t="shared" si="0"/>
        <v>23.15</v>
      </c>
      <c r="E29" s="45" t="s">
        <v>54</v>
      </c>
      <c r="F29" s="25" t="s">
        <v>33</v>
      </c>
      <c r="G29" s="70">
        <v>64.5</v>
      </c>
      <c r="H29" s="40" t="s">
        <v>56</v>
      </c>
      <c r="I29" s="18">
        <v>46.3</v>
      </c>
      <c r="J29" s="14">
        <f>I29/H29*100</f>
        <v>90.429687499999986</v>
      </c>
      <c r="K29" s="38" t="s">
        <v>37</v>
      </c>
    </row>
    <row r="30" spans="1:13" ht="28">
      <c r="A30" s="10" t="s">
        <v>42</v>
      </c>
      <c r="B30" s="69">
        <v>200</v>
      </c>
      <c r="C30" s="27">
        <f>I30</f>
        <v>32.700000000000003</v>
      </c>
      <c r="D30" s="14">
        <f t="shared" si="0"/>
        <v>16.350000000000001</v>
      </c>
      <c r="E30" s="33" t="s">
        <v>54</v>
      </c>
      <c r="F30" s="16" t="str">
        <f>F29</f>
        <v>мер./чел.</v>
      </c>
      <c r="G30" s="67">
        <v>64.5</v>
      </c>
      <c r="H30" s="16">
        <v>64.5</v>
      </c>
      <c r="I30" s="16">
        <v>32.700000000000003</v>
      </c>
      <c r="J30" s="14">
        <f>I30/H30*100</f>
        <v>50.697674418604656</v>
      </c>
      <c r="K30" s="3"/>
      <c r="M30" s="46"/>
    </row>
    <row r="31" spans="1:13" ht="33.75" customHeight="1">
      <c r="A31" s="23" t="s">
        <v>40</v>
      </c>
      <c r="B31" s="66">
        <f>B33+B35</f>
        <v>3209.3</v>
      </c>
      <c r="C31" s="24">
        <f>I31</f>
        <v>2380.8999999999996</v>
      </c>
      <c r="D31" s="41">
        <f t="shared" si="0"/>
        <v>74.1875175271866</v>
      </c>
      <c r="E31" s="42"/>
      <c r="F31" s="2"/>
      <c r="G31" s="70">
        <v>2003.2</v>
      </c>
      <c r="H31" s="40" t="s">
        <v>57</v>
      </c>
      <c r="I31" s="18">
        <f>I33+I35</f>
        <v>2380.8999999999996</v>
      </c>
      <c r="J31" s="14">
        <f>I31/H31*100</f>
        <v>98.956774729842039</v>
      </c>
      <c r="K31" s="38" t="s">
        <v>37</v>
      </c>
    </row>
    <row r="32" spans="1:13" ht="14">
      <c r="A32" s="10" t="s">
        <v>17</v>
      </c>
      <c r="B32" s="67"/>
      <c r="C32" s="16"/>
      <c r="D32" s="14"/>
      <c r="E32" s="33"/>
      <c r="F32" s="27"/>
      <c r="G32" s="67"/>
      <c r="H32" s="16"/>
      <c r="I32" s="16"/>
      <c r="J32" s="14"/>
      <c r="K32" s="3"/>
    </row>
    <row r="33" spans="1:11" ht="16" customHeight="1">
      <c r="A33" s="10" t="s">
        <v>43</v>
      </c>
      <c r="B33" s="67">
        <v>1250.3</v>
      </c>
      <c r="C33" s="16">
        <v>1070.4000000000001</v>
      </c>
      <c r="D33" s="14">
        <f t="shared" si="0"/>
        <v>85.611453251219714</v>
      </c>
      <c r="E33" s="43" t="s">
        <v>46</v>
      </c>
      <c r="F33" s="43" t="s">
        <v>39</v>
      </c>
      <c r="G33" s="68">
        <v>1094.2</v>
      </c>
      <c r="H33" s="14">
        <v>1077.2</v>
      </c>
      <c r="I33" s="14">
        <v>1073.5999999999999</v>
      </c>
      <c r="J33" s="14">
        <v>0</v>
      </c>
      <c r="K33" s="3"/>
    </row>
    <row r="34" spans="1:11" ht="13.5" hidden="1" customHeight="1">
      <c r="A34" s="39" t="s">
        <v>44</v>
      </c>
      <c r="B34" s="68">
        <v>0</v>
      </c>
      <c r="C34" s="14">
        <v>0</v>
      </c>
      <c r="D34" s="14" t="e">
        <f t="shared" si="0"/>
        <v>#DIV/0!</v>
      </c>
      <c r="E34" s="35"/>
      <c r="F34" s="3"/>
      <c r="G34" s="68">
        <v>0</v>
      </c>
      <c r="H34" s="14">
        <v>0</v>
      </c>
      <c r="I34" s="14">
        <v>0</v>
      </c>
      <c r="J34" s="14">
        <v>0</v>
      </c>
      <c r="K34" s="3"/>
    </row>
    <row r="35" spans="1:11" ht="16" customHeight="1">
      <c r="A35" s="10" t="s">
        <v>45</v>
      </c>
      <c r="B35" s="67">
        <v>1959</v>
      </c>
      <c r="C35" s="16">
        <v>1335.6</v>
      </c>
      <c r="D35" s="14">
        <f t="shared" si="0"/>
        <v>68.177641653905056</v>
      </c>
      <c r="E35" s="34"/>
      <c r="F35" s="3"/>
      <c r="G35" s="68">
        <v>909</v>
      </c>
      <c r="H35" s="14">
        <v>1328.8</v>
      </c>
      <c r="I35" s="14">
        <v>1307.3</v>
      </c>
      <c r="J35" s="14">
        <v>0</v>
      </c>
      <c r="K35" s="3"/>
    </row>
    <row r="36" spans="1:11" ht="13">
      <c r="A36" s="19" t="s">
        <v>12</v>
      </c>
      <c r="B36" s="70">
        <f>B37+B40</f>
        <v>11109.4</v>
      </c>
      <c r="C36" s="18">
        <f>I36</f>
        <v>10601.34</v>
      </c>
      <c r="D36" s="14">
        <f t="shared" si="0"/>
        <v>95.426755720380939</v>
      </c>
      <c r="E36" s="45" t="s">
        <v>59</v>
      </c>
      <c r="F36" s="25" t="s">
        <v>33</v>
      </c>
      <c r="G36" s="70">
        <f>G31+G29+G27+G15</f>
        <v>10426</v>
      </c>
      <c r="H36" s="18">
        <f>H31+H29+H27+H15</f>
        <v>12623.7</v>
      </c>
      <c r="I36" s="18">
        <f>I31+I29+I27+I15</f>
        <v>10601.34</v>
      </c>
      <c r="J36" s="14">
        <f>I36/H36*100</f>
        <v>83.979657311247891</v>
      </c>
      <c r="K36" s="3"/>
    </row>
    <row r="37" spans="1:11" ht="14">
      <c r="A37" s="10" t="s">
        <v>8</v>
      </c>
      <c r="B37" s="68">
        <v>11109.4</v>
      </c>
      <c r="C37" s="14">
        <f>I37</f>
        <v>10031.15</v>
      </c>
      <c r="D37" s="14">
        <f t="shared" si="0"/>
        <v>90.294255315318566</v>
      </c>
      <c r="E37" s="34" t="s">
        <v>59</v>
      </c>
      <c r="F37" s="26" t="s">
        <v>33</v>
      </c>
      <c r="G37" s="68">
        <f>G36-G40</f>
        <v>10426</v>
      </c>
      <c r="H37" s="14">
        <f>H36-H40</f>
        <v>12053.51</v>
      </c>
      <c r="I37" s="14">
        <f>I36-I40</f>
        <v>10031.15</v>
      </c>
      <c r="J37" s="14">
        <f>I37/H37*100</f>
        <v>83.221816715628876</v>
      </c>
      <c r="K37" s="3"/>
    </row>
    <row r="38" spans="1:11" ht="14">
      <c r="A38" s="10" t="s">
        <v>9</v>
      </c>
      <c r="B38" s="67">
        <v>0</v>
      </c>
      <c r="C38" s="16">
        <v>0</v>
      </c>
      <c r="D38" s="14">
        <v>0</v>
      </c>
      <c r="E38" s="34"/>
      <c r="F38" s="3"/>
      <c r="G38" s="68">
        <v>0</v>
      </c>
      <c r="H38" s="14">
        <v>0</v>
      </c>
      <c r="I38" s="14">
        <v>0</v>
      </c>
      <c r="J38" s="14">
        <v>0</v>
      </c>
      <c r="K38" s="3"/>
    </row>
    <row r="39" spans="1:11" ht="14">
      <c r="A39" s="10" t="s">
        <v>10</v>
      </c>
      <c r="B39" s="67">
        <v>0</v>
      </c>
      <c r="C39" s="16">
        <v>0</v>
      </c>
      <c r="D39" s="14">
        <v>0</v>
      </c>
      <c r="E39" s="34"/>
      <c r="F39" s="3"/>
      <c r="G39" s="68">
        <v>0</v>
      </c>
      <c r="H39" s="14">
        <v>0</v>
      </c>
      <c r="I39" s="14">
        <v>0</v>
      </c>
      <c r="J39" s="14">
        <v>0</v>
      </c>
      <c r="K39" s="3"/>
    </row>
    <row r="40" spans="1:11" ht="25">
      <c r="A40" s="9" t="s">
        <v>11</v>
      </c>
      <c r="B40" s="68">
        <f>B19</f>
        <v>0</v>
      </c>
      <c r="C40" s="14">
        <f>C19</f>
        <v>570.19000000000005</v>
      </c>
      <c r="D40" s="14" t="e">
        <f t="shared" si="0"/>
        <v>#DIV/0!</v>
      </c>
      <c r="E40" s="36"/>
      <c r="F40" s="2"/>
      <c r="G40" s="68">
        <f>G19</f>
        <v>0</v>
      </c>
      <c r="H40" s="14">
        <f>H19</f>
        <v>570.19000000000005</v>
      </c>
      <c r="I40" s="14">
        <f>I19</f>
        <v>570.19000000000005</v>
      </c>
      <c r="J40" s="14">
        <f>J19</f>
        <v>100</v>
      </c>
      <c r="K40" s="2"/>
    </row>
    <row r="41" spans="1:11">
      <c r="G41" s="44"/>
    </row>
    <row r="42" spans="1:11" ht="13">
      <c r="A42" s="49" t="s">
        <v>14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ht="13">
      <c r="A43" s="49" t="s">
        <v>15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1" ht="7" customHeight="1"/>
    <row r="45" spans="1:11" ht="12.65" customHeight="1">
      <c r="A45" s="6" t="s">
        <v>20</v>
      </c>
    </row>
    <row r="46" spans="1:11" ht="6" hidden="1" customHeight="1"/>
    <row r="47" spans="1:11" ht="35" customHeight="1">
      <c r="A47" s="50" t="s">
        <v>60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9" spans="1:11" ht="6.65" customHeight="1"/>
    <row r="50" spans="1:11" hidden="1"/>
    <row r="51" spans="1:11" ht="15.5">
      <c r="A51" s="51" t="s">
        <v>35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 ht="15.5">
      <c r="A52" s="11"/>
      <c r="B52" s="5"/>
      <c r="C52" s="5"/>
      <c r="D52" s="5"/>
      <c r="E52" s="37"/>
      <c r="F52" s="5"/>
      <c r="G52" s="5"/>
      <c r="H52" s="5"/>
      <c r="I52" s="5"/>
      <c r="J52" s="15"/>
      <c r="K52" s="5"/>
    </row>
    <row r="53" spans="1:11" ht="15.5">
      <c r="A53" s="48" t="s">
        <v>21</v>
      </c>
      <c r="B53" s="48"/>
      <c r="C53" s="48"/>
      <c r="D53" s="48"/>
      <c r="E53" s="48"/>
      <c r="F53" s="48"/>
      <c r="G53" s="48"/>
      <c r="H53" s="48"/>
      <c r="I53" s="48"/>
      <c r="J53" s="48"/>
      <c r="K53" s="5"/>
    </row>
    <row r="54" spans="1:11" ht="13.5" customHeight="1">
      <c r="A54" s="11"/>
      <c r="B54" s="5"/>
      <c r="C54" s="5"/>
      <c r="D54" s="5"/>
      <c r="E54" s="37"/>
      <c r="F54" s="5"/>
      <c r="G54" s="5"/>
      <c r="H54" s="5"/>
      <c r="I54" s="5"/>
      <c r="J54" s="15"/>
      <c r="K54" s="5"/>
    </row>
    <row r="55" spans="1:11" ht="15.5">
      <c r="A55" s="48" t="s">
        <v>16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ht="15.5">
      <c r="A56" s="48" t="s">
        <v>34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</row>
  </sheetData>
  <mergeCells count="24">
    <mergeCell ref="A8:K8"/>
    <mergeCell ref="H10:H11"/>
    <mergeCell ref="I10:I11"/>
    <mergeCell ref="J10:J11"/>
    <mergeCell ref="K10:K11"/>
    <mergeCell ref="I1:K1"/>
    <mergeCell ref="I2:K2"/>
    <mergeCell ref="I3:K3"/>
    <mergeCell ref="A6:K6"/>
    <mergeCell ref="A7:K7"/>
    <mergeCell ref="A13:K13"/>
    <mergeCell ref="A42:K42"/>
    <mergeCell ref="A10:A11"/>
    <mergeCell ref="B10:B11"/>
    <mergeCell ref="C10:D10"/>
    <mergeCell ref="E10:E11"/>
    <mergeCell ref="F10:F11"/>
    <mergeCell ref="G10:G11"/>
    <mergeCell ref="A56:K56"/>
    <mergeCell ref="A43:K43"/>
    <mergeCell ref="A47:K47"/>
    <mergeCell ref="A51:K51"/>
    <mergeCell ref="A53:J53"/>
    <mergeCell ref="A55:K5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2022-06-03T12:47:41Z</cp:lastPrinted>
  <dcterms:created xsi:type="dcterms:W3CDTF">1996-10-08T23:32:33Z</dcterms:created>
  <dcterms:modified xsi:type="dcterms:W3CDTF">2022-06-03T12:49:30Z</dcterms:modified>
</cp:coreProperties>
</file>